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mor\OneDrive\デスクトップ\"/>
    </mc:Choice>
  </mc:AlternateContent>
  <xr:revisionPtr revIDLastSave="0" documentId="8_{3071E483-4DDF-4387-8EA6-25AEA27FFEF2}" xr6:coauthVersionLast="47" xr6:coauthVersionMax="47" xr10:uidLastSave="{00000000-0000-0000-0000-000000000000}"/>
  <bookViews>
    <workbookView xWindow="-120" yWindow="-120" windowWidth="29040" windowHeight="15840" activeTab="3" xr2:uid="{42F8AE70-F258-4D79-AEE6-1459F868805D}"/>
  </bookViews>
  <sheets>
    <sheet name="Sheet1" sheetId="1" r:id="rId1"/>
    <sheet name="Sheet2" sheetId="2" r:id="rId2"/>
    <sheet name="Sheet3" sheetId="3" r:id="rId3"/>
    <sheet name="Sheet3 (2)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/>
  <c r="D9" i="4"/>
  <c r="D10" i="4"/>
  <c r="D4" i="4"/>
  <c r="E9" i="4"/>
  <c r="D1" i="4"/>
  <c r="D1" i="3"/>
  <c r="D7" i="3" s="1"/>
  <c r="E7" i="3" s="1"/>
  <c r="C5" i="2"/>
  <c r="C4" i="2"/>
  <c r="C6" i="1"/>
  <c r="C5" i="1"/>
  <c r="C4" i="1"/>
  <c r="E11" i="4" l="1"/>
  <c r="D8" i="4"/>
  <c r="D11" i="4"/>
  <c r="D5" i="4"/>
  <c r="E6" i="4"/>
  <c r="E4" i="4"/>
  <c r="E7" i="4"/>
  <c r="E10" i="4"/>
  <c r="E5" i="4"/>
  <c r="E8" i="4"/>
  <c r="D8" i="3"/>
  <c r="E8" i="3" s="1"/>
  <c r="D10" i="3"/>
  <c r="E10" i="3" s="1"/>
  <c r="D6" i="3"/>
  <c r="E6" i="3" s="1"/>
  <c r="D4" i="3"/>
  <c r="E4" i="3" s="1"/>
  <c r="D5" i="3"/>
  <c r="E5" i="3" s="1"/>
  <c r="D11" i="3"/>
  <c r="E11" i="3" s="1"/>
  <c r="D9" i="3"/>
  <c r="E9" i="3" s="1"/>
</calcChain>
</file>

<file path=xl/sharedStrings.xml><?xml version="1.0" encoding="utf-8"?>
<sst xmlns="http://schemas.openxmlformats.org/spreadsheetml/2006/main" count="43" uniqueCount="22">
  <si>
    <t>開始日</t>
    <rPh sb="0" eb="3">
      <t>カイシビ</t>
    </rPh>
    <phoneticPr fontId="1"/>
  </si>
  <si>
    <t>終了日</t>
    <rPh sb="0" eb="3">
      <t>シュウリョウビ</t>
    </rPh>
    <phoneticPr fontId="1"/>
  </si>
  <si>
    <t>日結果</t>
    <rPh sb="0" eb="1">
      <t>ヒ</t>
    </rPh>
    <rPh sb="1" eb="3">
      <t>ケッカ</t>
    </rPh>
    <phoneticPr fontId="1"/>
  </si>
  <si>
    <t>月結果</t>
    <rPh sb="0" eb="3">
      <t>ツキケッカ</t>
    </rPh>
    <phoneticPr fontId="1"/>
  </si>
  <si>
    <t>年結果</t>
    <rPh sb="0" eb="3">
      <t>ネンケッカ</t>
    </rPh>
    <phoneticPr fontId="1"/>
  </si>
  <si>
    <t>端数処理</t>
    <rPh sb="0" eb="2">
      <t>ハスウ</t>
    </rPh>
    <rPh sb="2" eb="4">
      <t>ショリ</t>
    </rPh>
    <phoneticPr fontId="1"/>
  </si>
  <si>
    <t>玉虫楓</t>
    <rPh sb="0" eb="3">
      <t>タマムシカエデ</t>
    </rPh>
    <phoneticPr fontId="1"/>
  </si>
  <si>
    <t>草川小五郎</t>
    <rPh sb="0" eb="5">
      <t>クサカワコゴロウ</t>
    </rPh>
    <phoneticPr fontId="1"/>
  </si>
  <si>
    <t>南海美雷</t>
    <rPh sb="0" eb="2">
      <t>ナンカイ</t>
    </rPh>
    <rPh sb="2" eb="3">
      <t>ビ</t>
    </rPh>
    <rPh sb="3" eb="4">
      <t>カミナリ</t>
    </rPh>
    <phoneticPr fontId="1"/>
  </si>
  <si>
    <t>灰田沖次</t>
    <rPh sb="0" eb="2">
      <t>ハイダ</t>
    </rPh>
    <rPh sb="2" eb="3">
      <t>オキ</t>
    </rPh>
    <rPh sb="3" eb="4">
      <t>ジ</t>
    </rPh>
    <phoneticPr fontId="1"/>
  </si>
  <si>
    <t>青木普人</t>
    <rPh sb="0" eb="2">
      <t>アオキ</t>
    </rPh>
    <rPh sb="2" eb="3">
      <t>フ</t>
    </rPh>
    <rPh sb="3" eb="4">
      <t>ヒト</t>
    </rPh>
    <phoneticPr fontId="1"/>
  </si>
  <si>
    <t>荒井幽香</t>
    <rPh sb="0" eb="2">
      <t>アライ</t>
    </rPh>
    <rPh sb="2" eb="4">
      <t>ユウカ</t>
    </rPh>
    <phoneticPr fontId="1"/>
  </si>
  <si>
    <t>口谷彩能</t>
    <rPh sb="0" eb="2">
      <t>クチタニ</t>
    </rPh>
    <rPh sb="2" eb="3">
      <t>アヤ</t>
    </rPh>
    <rPh sb="3" eb="4">
      <t>ノウ</t>
    </rPh>
    <phoneticPr fontId="1"/>
  </si>
  <si>
    <t>久留米怜</t>
    <rPh sb="0" eb="3">
      <t>クルメ</t>
    </rPh>
    <rPh sb="3" eb="4">
      <t>レイ</t>
    </rPh>
    <phoneticPr fontId="1"/>
  </si>
  <si>
    <t>社員名</t>
    <rPh sb="0" eb="3">
      <t>シャインメイ</t>
    </rPh>
    <phoneticPr fontId="1"/>
  </si>
  <si>
    <t>入社日</t>
    <rPh sb="0" eb="3">
      <t>ニュウシャビ</t>
    </rPh>
    <phoneticPr fontId="1"/>
  </si>
  <si>
    <t>勤続年数</t>
    <rPh sb="0" eb="4">
      <t>キンゾクネンスウ</t>
    </rPh>
    <phoneticPr fontId="1"/>
  </si>
  <si>
    <t>今日の日付</t>
    <rPh sb="0" eb="2">
      <t>キョウ</t>
    </rPh>
    <rPh sb="3" eb="5">
      <t>ヒヅケ</t>
    </rPh>
    <phoneticPr fontId="1"/>
  </si>
  <si>
    <t>有休休暇日数表</t>
    <rPh sb="0" eb="7">
      <t>ユウキュウキュウカニッスウヒョウ</t>
    </rPh>
    <phoneticPr fontId="1"/>
  </si>
  <si>
    <t>付与日数</t>
    <rPh sb="0" eb="4">
      <t>フヨニッスウ</t>
    </rPh>
    <phoneticPr fontId="1"/>
  </si>
  <si>
    <t>6.5以上</t>
    <rPh sb="3" eb="5">
      <t>イジョウ</t>
    </rPh>
    <phoneticPr fontId="1"/>
  </si>
  <si>
    <t>有休日数</t>
    <rPh sb="0" eb="4">
      <t>ユウキュウニッスウ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</si>
</sst>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3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4" fontId="0" fillId="0" borderId="3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Fill="1" applyBorder="1">
      <alignment vertical="center"/>
    </xf>
    <xf numFmtId="14" fontId="0" fillId="0" borderId="8" xfId="0" applyNumberFormat="1" applyBorder="1">
      <alignment vertical="center"/>
    </xf>
    <xf numFmtId="14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C568-8773-43A1-B577-4082DDD799E5}">
  <dimension ref="B2:C6"/>
  <sheetViews>
    <sheetView workbookViewId="0">
      <selection activeCell="H7" sqref="H7"/>
    </sheetView>
  </sheetViews>
  <sheetFormatPr defaultRowHeight="18.75" x14ac:dyDescent="0.4"/>
  <cols>
    <col min="3" max="3" width="10.25" bestFit="1" customWidth="1"/>
  </cols>
  <sheetData>
    <row r="2" spans="2:3" x14ac:dyDescent="0.4">
      <c r="B2" s="2" t="s">
        <v>0</v>
      </c>
      <c r="C2" s="3">
        <v>44565</v>
      </c>
    </row>
    <row r="3" spans="2:3" x14ac:dyDescent="0.4">
      <c r="B3" s="4" t="s">
        <v>1</v>
      </c>
      <c r="C3" s="3">
        <v>44939</v>
      </c>
    </row>
    <row r="4" spans="2:3" x14ac:dyDescent="0.4">
      <c r="B4" s="5" t="s">
        <v>2</v>
      </c>
      <c r="C4" s="6">
        <f>DATEDIF($C$2,$C$3,"D")</f>
        <v>374</v>
      </c>
    </row>
    <row r="5" spans="2:3" x14ac:dyDescent="0.4">
      <c r="B5" s="5" t="s">
        <v>3</v>
      </c>
      <c r="C5" s="6">
        <f>DATEDIF($C$2,$C$3,"M")</f>
        <v>12</v>
      </c>
    </row>
    <row r="6" spans="2:3" x14ac:dyDescent="0.4">
      <c r="B6" s="5" t="s">
        <v>4</v>
      </c>
      <c r="C6" s="6">
        <f>DATEDIF($C$2,$C$3,"Y")</f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D9BC-F8BA-45F1-B1F6-696109B04D40}">
  <dimension ref="B2:C5"/>
  <sheetViews>
    <sheetView workbookViewId="0">
      <selection activeCell="B6" sqref="B6"/>
    </sheetView>
  </sheetViews>
  <sheetFormatPr defaultRowHeight="18.75" x14ac:dyDescent="0.4"/>
  <cols>
    <col min="3" max="3" width="10.25" bestFit="1" customWidth="1"/>
  </cols>
  <sheetData>
    <row r="2" spans="2:3" x14ac:dyDescent="0.4">
      <c r="B2" t="s">
        <v>0</v>
      </c>
      <c r="C2" s="1">
        <v>44565</v>
      </c>
    </row>
    <row r="3" spans="2:3" x14ac:dyDescent="0.4">
      <c r="B3" t="s">
        <v>1</v>
      </c>
      <c r="C3" s="1">
        <v>44939</v>
      </c>
    </row>
    <row r="4" spans="2:3" x14ac:dyDescent="0.4">
      <c r="B4" t="s">
        <v>4</v>
      </c>
      <c r="C4">
        <f>YEARFRAC(C2,C3,1)</f>
        <v>1.0246575342465754</v>
      </c>
    </row>
    <row r="5" spans="2:3" x14ac:dyDescent="0.4">
      <c r="B5" t="s">
        <v>5</v>
      </c>
      <c r="C5">
        <f>ROUNDDOWN(C4,0)</f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9763-60E9-40FD-9FC6-F3452649B9B0}">
  <dimension ref="B1:K11"/>
  <sheetViews>
    <sheetView workbookViewId="0">
      <selection activeCell="D4" sqref="D4"/>
    </sheetView>
  </sheetViews>
  <sheetFormatPr defaultRowHeight="18.75" x14ac:dyDescent="0.4"/>
  <cols>
    <col min="3" max="3" width="10.25" bestFit="1" customWidth="1"/>
    <col min="4" max="4" width="9.25" bestFit="1" customWidth="1"/>
    <col min="10" max="10" width="15.125" bestFit="1" customWidth="1"/>
  </cols>
  <sheetData>
    <row r="1" spans="2:11" ht="19.5" thickBot="1" x14ac:dyDescent="0.45">
      <c r="C1" t="s">
        <v>17</v>
      </c>
      <c r="D1" s="1">
        <f ca="1">TODAY()</f>
        <v>44960</v>
      </c>
    </row>
    <row r="2" spans="2:11" ht="19.5" thickBot="1" x14ac:dyDescent="0.45">
      <c r="J2" s="12" t="s">
        <v>18</v>
      </c>
    </row>
    <row r="3" spans="2:11" ht="19.5" thickBot="1" x14ac:dyDescent="0.45">
      <c r="B3" s="7" t="s">
        <v>14</v>
      </c>
      <c r="C3" s="7" t="s">
        <v>15</v>
      </c>
      <c r="D3" s="7" t="s">
        <v>16</v>
      </c>
      <c r="E3" s="17" t="s">
        <v>21</v>
      </c>
      <c r="J3" s="7" t="s">
        <v>16</v>
      </c>
      <c r="K3" s="7" t="s">
        <v>19</v>
      </c>
    </row>
    <row r="4" spans="2:11" x14ac:dyDescent="0.4">
      <c r="B4" s="8" t="s">
        <v>6</v>
      </c>
      <c r="C4" s="10">
        <v>41529</v>
      </c>
      <c r="D4" s="14">
        <f ca="1">DATEDIF(C4,$D$1,"Y")</f>
        <v>9</v>
      </c>
      <c r="E4" s="12">
        <f ca="1">IF(D4&gt;=$J$10,K10,IF(D4&gt;=$J$9,$K$9,IF(D4&gt;=$J$8,$K$8,IF(D4&gt;=$J$7,$K$7,IF(D4&gt;=$J$6,$K$6,IF(D4&gt;=$J$5,$K$5,IF(D4&gt;=$J$4,$K$4,0)))))))</f>
        <v>18</v>
      </c>
      <c r="J4" s="8">
        <v>0.5</v>
      </c>
      <c r="K4" s="8">
        <v>10</v>
      </c>
    </row>
    <row r="5" spans="2:11" x14ac:dyDescent="0.4">
      <c r="B5" s="8" t="s">
        <v>7</v>
      </c>
      <c r="C5" s="10">
        <v>41529</v>
      </c>
      <c r="D5" s="15">
        <f t="shared" ref="D5:D11" ca="1" si="0">DATEDIF(C5,$D$1,"Y")</f>
        <v>9</v>
      </c>
      <c r="E5" s="8">
        <f t="shared" ref="E5:E11" ca="1" si="1">IF(D5&gt;=$J$10,K11,IF(D5&gt;=$J$9,$K$9,IF(D5&gt;=$J$8,$K$8,IF(D5&gt;=$J$7,$K$7,IF(D5&gt;=$J$6,$K$6,IF(D5&gt;=$J$5,$K$5,IF(D5&gt;=$J$4,$K$4,0)))))))</f>
        <v>18</v>
      </c>
      <c r="J5" s="8">
        <v>1.5</v>
      </c>
      <c r="K5" s="8">
        <v>11</v>
      </c>
    </row>
    <row r="6" spans="2:11" x14ac:dyDescent="0.4">
      <c r="B6" s="8" t="s">
        <v>8</v>
      </c>
      <c r="C6" s="10">
        <v>43928</v>
      </c>
      <c r="D6" s="15">
        <f t="shared" ca="1" si="0"/>
        <v>2</v>
      </c>
      <c r="E6" s="8">
        <f t="shared" ca="1" si="1"/>
        <v>11</v>
      </c>
      <c r="J6" s="8">
        <v>2.5</v>
      </c>
      <c r="K6" s="8">
        <v>12</v>
      </c>
    </row>
    <row r="7" spans="2:11" x14ac:dyDescent="0.4">
      <c r="B7" s="8" t="s">
        <v>9</v>
      </c>
      <c r="C7" s="10">
        <v>38009</v>
      </c>
      <c r="D7" s="15">
        <f t="shared" ca="1" si="0"/>
        <v>19</v>
      </c>
      <c r="E7" s="8">
        <f t="shared" ca="1" si="1"/>
        <v>18</v>
      </c>
      <c r="J7" s="8">
        <v>3.5</v>
      </c>
      <c r="K7" s="8">
        <v>14</v>
      </c>
    </row>
    <row r="8" spans="2:11" x14ac:dyDescent="0.4">
      <c r="B8" s="8" t="s">
        <v>10</v>
      </c>
      <c r="C8" s="10">
        <v>39582</v>
      </c>
      <c r="D8" s="15">
        <f t="shared" ca="1" si="0"/>
        <v>14</v>
      </c>
      <c r="E8" s="8">
        <f t="shared" ca="1" si="1"/>
        <v>18</v>
      </c>
      <c r="J8" s="8">
        <v>4.5</v>
      </c>
      <c r="K8" s="8">
        <v>16</v>
      </c>
    </row>
    <row r="9" spans="2:11" x14ac:dyDescent="0.4">
      <c r="B9" s="8" t="s">
        <v>11</v>
      </c>
      <c r="C9" s="10">
        <v>32035</v>
      </c>
      <c r="D9" s="15">
        <f t="shared" ca="1" si="0"/>
        <v>35</v>
      </c>
      <c r="E9" s="8">
        <f t="shared" ca="1" si="1"/>
        <v>18</v>
      </c>
      <c r="J9" s="8">
        <v>5.5</v>
      </c>
      <c r="K9" s="8">
        <v>18</v>
      </c>
    </row>
    <row r="10" spans="2:11" ht="19.5" thickBot="1" x14ac:dyDescent="0.45">
      <c r="B10" s="8" t="s">
        <v>12</v>
      </c>
      <c r="C10" s="10">
        <v>34066</v>
      </c>
      <c r="D10" s="15">
        <f t="shared" ca="1" si="0"/>
        <v>29</v>
      </c>
      <c r="E10" s="8">
        <f t="shared" ca="1" si="1"/>
        <v>18</v>
      </c>
      <c r="J10" s="13" t="s">
        <v>20</v>
      </c>
      <c r="K10" s="9">
        <v>20</v>
      </c>
    </row>
    <row r="11" spans="2:11" ht="19.5" thickBot="1" x14ac:dyDescent="0.45">
      <c r="B11" s="9" t="s">
        <v>13</v>
      </c>
      <c r="C11" s="11">
        <v>43197</v>
      </c>
      <c r="D11" s="16">
        <f t="shared" ca="1" si="0"/>
        <v>4</v>
      </c>
      <c r="E11" s="9">
        <f t="shared" ca="1" si="1"/>
        <v>14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94BA-BA64-4149-B6B0-1926C08B1597}">
  <dimension ref="B1:K11"/>
  <sheetViews>
    <sheetView tabSelected="1" workbookViewId="0">
      <selection activeCell="G8" sqref="G8"/>
    </sheetView>
  </sheetViews>
  <sheetFormatPr defaultRowHeight="18.75" x14ac:dyDescent="0.4"/>
  <cols>
    <col min="3" max="3" width="10.25" bestFit="1" customWidth="1"/>
    <col min="4" max="4" width="9.25" bestFit="1" customWidth="1"/>
    <col min="10" max="10" width="15.125" bestFit="1" customWidth="1"/>
  </cols>
  <sheetData>
    <row r="1" spans="2:11" ht="19.5" thickBot="1" x14ac:dyDescent="0.45">
      <c r="C1" t="s">
        <v>17</v>
      </c>
      <c r="D1" s="1">
        <f ca="1">TODAY()</f>
        <v>44960</v>
      </c>
    </row>
    <row r="2" spans="2:11" ht="19.5" thickBot="1" x14ac:dyDescent="0.45">
      <c r="J2" s="12" t="s">
        <v>18</v>
      </c>
    </row>
    <row r="3" spans="2:11" ht="19.5" thickBot="1" x14ac:dyDescent="0.45">
      <c r="B3" s="7" t="s">
        <v>14</v>
      </c>
      <c r="C3" s="7" t="s">
        <v>15</v>
      </c>
      <c r="D3" s="12" t="s">
        <v>16</v>
      </c>
      <c r="E3" s="17" t="s">
        <v>21</v>
      </c>
      <c r="J3" s="7" t="s">
        <v>16</v>
      </c>
      <c r="K3" s="7" t="s">
        <v>19</v>
      </c>
    </row>
    <row r="4" spans="2:11" x14ac:dyDescent="0.4">
      <c r="B4" s="8" t="s">
        <v>6</v>
      </c>
      <c r="C4" s="18">
        <v>41529</v>
      </c>
      <c r="D4" s="12">
        <f ca="1">YEARFRAC(C4,$D$1,1)</f>
        <v>9.3953198904655206</v>
      </c>
      <c r="E4" s="20">
        <f ca="1">IF(D4&gt;=$J$10,K10,IF(D4&gt;=$J$9,$K$9,IF(D4&gt;=$J$8,$K$8,IF(D4&gt;=$J$7,$K$7,IF(D4&gt;=$J$6,$K$6,IF(D4&gt;=$J$5,$K$5,IF(D4&gt;=$J$4,$K$4,0)))))))</f>
        <v>18</v>
      </c>
      <c r="J4" s="8">
        <v>0.5</v>
      </c>
      <c r="K4" s="8">
        <v>10</v>
      </c>
    </row>
    <row r="5" spans="2:11" x14ac:dyDescent="0.4">
      <c r="B5" s="8" t="s">
        <v>7</v>
      </c>
      <c r="C5" s="18">
        <v>41529</v>
      </c>
      <c r="D5" s="8">
        <f t="shared" ref="D5:D11" ca="1" si="0">YEARFRAC(C5,$D$1,1)</f>
        <v>9.3953198904655206</v>
      </c>
      <c r="E5" s="21">
        <f t="shared" ref="E5:E11" ca="1" si="1">IF(D5&gt;=$J$10,K11,IF(D5&gt;=$J$9,$K$9,IF(D5&gt;=$J$8,$K$8,IF(D5&gt;=$J$7,$K$7,IF(D5&gt;=$J$6,$K$6,IF(D5&gt;=$J$5,$K$5,IF(D5&gt;=$J$4,$K$4,0)))))))</f>
        <v>18</v>
      </c>
      <c r="J5" s="8">
        <v>1.5</v>
      </c>
      <c r="K5" s="8">
        <v>11</v>
      </c>
    </row>
    <row r="6" spans="2:11" x14ac:dyDescent="0.4">
      <c r="B6" s="8" t="s">
        <v>8</v>
      </c>
      <c r="C6" s="18">
        <v>43928</v>
      </c>
      <c r="D6" s="8">
        <f t="shared" ca="1" si="0"/>
        <v>2.8254620123203287</v>
      </c>
      <c r="E6" s="21">
        <f t="shared" ca="1" si="1"/>
        <v>12</v>
      </c>
      <c r="J6" s="8">
        <v>2.5</v>
      </c>
      <c r="K6" s="8">
        <v>12</v>
      </c>
    </row>
    <row r="7" spans="2:11" x14ac:dyDescent="0.4">
      <c r="B7" s="8" t="s">
        <v>9</v>
      </c>
      <c r="C7" s="18">
        <v>38009</v>
      </c>
      <c r="D7" s="8">
        <f t="shared" ca="1" si="0"/>
        <v>19.030800821355236</v>
      </c>
      <c r="E7" s="21">
        <f t="shared" ca="1" si="1"/>
        <v>18</v>
      </c>
      <c r="J7" s="8">
        <v>3.5</v>
      </c>
      <c r="K7" s="8">
        <v>14</v>
      </c>
    </row>
    <row r="8" spans="2:11" x14ac:dyDescent="0.4">
      <c r="B8" s="8" t="s">
        <v>10</v>
      </c>
      <c r="C8" s="18">
        <v>39582</v>
      </c>
      <c r="D8" s="8">
        <f t="shared" ca="1" si="0"/>
        <v>14.72416153319644</v>
      </c>
      <c r="E8" s="21">
        <f t="shared" ca="1" si="1"/>
        <v>18</v>
      </c>
      <c r="J8" s="8">
        <v>4.5</v>
      </c>
      <c r="K8" s="8">
        <v>16</v>
      </c>
    </row>
    <row r="9" spans="2:11" x14ac:dyDescent="0.4">
      <c r="B9" s="8" t="s">
        <v>11</v>
      </c>
      <c r="C9" s="18">
        <v>32035</v>
      </c>
      <c r="D9" s="8">
        <f t="shared" ca="1" si="0"/>
        <v>35.387376054462038</v>
      </c>
      <c r="E9" s="21">
        <f t="shared" ca="1" si="1"/>
        <v>18</v>
      </c>
      <c r="J9" s="8">
        <v>5.5</v>
      </c>
      <c r="K9" s="8">
        <v>18</v>
      </c>
    </row>
    <row r="10" spans="2:11" ht="19.5" thickBot="1" x14ac:dyDescent="0.45">
      <c r="B10" s="8" t="s">
        <v>12</v>
      </c>
      <c r="C10" s="18">
        <v>34066</v>
      </c>
      <c r="D10" s="8">
        <f t="shared" ca="1" si="0"/>
        <v>29.828122239886945</v>
      </c>
      <c r="E10" s="21">
        <f t="shared" ca="1" si="1"/>
        <v>18</v>
      </c>
      <c r="J10" s="13" t="s">
        <v>20</v>
      </c>
      <c r="K10" s="9">
        <v>20</v>
      </c>
    </row>
    <row r="11" spans="2:11" ht="19.5" thickBot="1" x14ac:dyDescent="0.45">
      <c r="B11" s="9" t="s">
        <v>13</v>
      </c>
      <c r="C11" s="19">
        <v>43197</v>
      </c>
      <c r="D11" s="9">
        <f t="shared" ca="1" si="0"/>
        <v>4.8279324509356458</v>
      </c>
      <c r="E11" s="22">
        <f t="shared" ca="1" si="1"/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f_mor</dc:creator>
  <cp:lastModifiedBy>f_mor</cp:lastModifiedBy>
  <dcterms:created xsi:type="dcterms:W3CDTF">2023-02-03T10:00:25Z</dcterms:created>
  <dcterms:modified xsi:type="dcterms:W3CDTF">2023-02-03T10:28:54Z</dcterms:modified>
</cp:coreProperties>
</file>